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<sst xmlns="http://schemas.openxmlformats.org/spreadsheetml/2006/main" count="65" uniqueCount="65">
  <si>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</si>
  <si>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RSI015</t>
  </si>
  <si>
    <t xml:space="preserve">m²</t>
  </si>
  <si>
    <t xml:space="preserve">Pavimento industrial, sistema MasterTop PG "Master Builders Solutions".</t>
  </si>
  <si>
    <r>
      <rPr>
        <sz val="8.25"/>
        <color rgb="FF000000"/>
        <rFont val="Arial"/>
        <family val="2"/>
      </rPr>
      <t xml:space="preserve">Pavimento industrial, realizado con el sistema MasterTop 135 PG "Master Builders Solutions", apto para aparcamientos, en interiores, constituido por solera de hormigón armado de 20 cm de espesor, realizada con hormigón HA-25/B/20/IIa fabricado en central, extendido y vibrado mecánico mediante extendedora, y malla electrosoldada ME 20x20 Ø 5-5 B 500 T 6x2,20 UNE-EN 10080 como armadura de reparto, colocada sobre separadores homologados; aplicación sobre el hormigón fresco de capa de rodadura de 10 mm de espesor de mortero fluido de fraguado rápido, MasterTop 135 PG "Master Builders Solutions", CT - C60 - F10 - A6, según UNE-EN 13813, color gris (20 kg/m²); aplicación de líquido reductor de la evaporación y mejorador superficial MasterKure 111 WB "Master Builders Solutions", color amarillo fluorescente, (0,15 l/m²) y acabado superficial mediante fratasado y pulido mecánicos. El precio no incluye la base de la solera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</si>
  <si>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</si>
  <si>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</si>
  <si>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</si>
  <si>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</si>
  <si>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</si>
  <si>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</si>
  <si>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</si>
  <si>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mt10haf010nga</t>
  </si>
  <si>
    <t xml:space="preserve">m³</t>
  </si>
  <si>
    <t xml:space="preserve">Hormigón HA-25/B/20/IIa, fabricado en central.</t>
  </si>
  <si>
    <t xml:space="preserve">mt07ame010d</t>
  </si>
  <si>
    <t xml:space="preserve">m²</t>
  </si>
  <si>
    <t xml:space="preserve">Malla electrosoldada ME 20x20 Ø 5-5 B 500 T 6x2,20 UNE-EN 10080.</t>
  </si>
  <si>
    <t xml:space="preserve">mt07aco020j</t>
  </si>
  <si>
    <t xml:space="preserve">Ud</t>
  </si>
  <si>
    <t xml:space="preserve">Separador homologado para pavimentos continuos.</t>
  </si>
  <si>
    <t xml:space="preserve">mt09bnc015d</t>
  </si>
  <si>
    <t xml:space="preserve">kg</t>
  </si>
  <si>
    <t xml:space="preserve">Mortero fluido de fraguado rápido, MasterTop 135 PG "Master Builders Solutions", CT - C60 - F10 - A6, según UNE-EN 13813, color gris, compuesto de cemento y aditivos, con resistencia a los sulfatos, a los álcalis y al agua de mar y una resistencia a la abrasión según el método Böhme UNE-EN 13892-3 de 6 cm³ / 50 cm².</t>
  </si>
  <si>
    <t xml:space="preserve">mt09bnc018a</t>
  </si>
  <si>
    <t xml:space="preserve">l</t>
  </si>
  <si>
    <t xml:space="preserve">Líquido reductor de la evaporación y mejorador superficial MasterKure 111 WB "Master Builders Solutions", color amarillo fluorescente, para pavimentos de hormigón.</t>
  </si>
  <si>
    <t xml:space="preserve">Subtotal materiales:</t>
  </si>
  <si>
    <t xml:space="preserve">Equipo y maquinaria</t>
  </si>
  <si>
    <t xml:space="preserve">mq06ext010</t>
  </si>
  <si>
    <t xml:space="preserve">h</t>
  </si>
  <si>
    <t xml:space="preserve">Extendedora para pavimentos de hormigón.</t>
  </si>
  <si>
    <t xml:space="preserve">mq06fra010</t>
  </si>
  <si>
    <t xml:space="preserve">h</t>
  </si>
  <si>
    <t xml:space="preserve">Fratasadora mecánica de hormigón.</t>
  </si>
  <si>
    <t xml:space="preserve">mq06pym020</t>
  </si>
  <si>
    <t xml:space="preserve">h</t>
  </si>
  <si>
    <t xml:space="preserve">Mezcladora-bombeadora para morteros autonivelantes.</t>
  </si>
  <si>
    <t xml:space="preserve">mq06aca030</t>
  </si>
  <si>
    <t xml:space="preserve">h</t>
  </si>
  <si>
    <t xml:space="preserve">Pulidora para pavimentos de hormigón, compuesta por platos giratorios a los que se acoplan una serie de muelas abrasivas diamantadas, refrigeradas con agua, con sistema de aspiración.</t>
  </si>
  <si>
    <t xml:space="preserve">Subtotal equipo y maquinaria:</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</si>
  <si>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</si>
  <si>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</si>
  <si>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</si>
  <si>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</si>
  <si>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</si>
  <si>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</si>
  <si>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</si>
  <si>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</si>
  <si>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Costes directos complementarios</t>
  </si>
  <si>
    <t xml:space="preserve">%</t>
  </si>
  <si>
    <t xml:space="preserve">Costes directos complementarios</t>
  </si>
  <si>
    <t xml:space="preserve">Coste de mantenimiento decenal: 42,82€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</si>
  <si>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</si>
  <si>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</si>
  <si>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</si>
  <si>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</si>
  <si>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</si>
  <si>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13813:2003</t>
  </si>
  <si>
    <t xml:space="preserve">1/3/4</t>
  </si>
  <si>
    <t xml:space="preserve">Mor 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</si>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</sst>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8.16" customWidth="1"/>
    <col min="4" max="4" width="68.85"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0.21</v>
      </c>
      <c r="F10" s="11"/>
      <c r="G10" s="11"/>
      <c r="H10" s="12">
        <v>76.88</v>
      </c>
      <c r="I10" s="12">
        <f ca="1">ROUND(INDIRECT(ADDRESS(ROW()+(0), COLUMN()+(-4), 1))*INDIRECT(ADDRESS(ROW()+(0), COLUMN()+(-1), 1)), 2)</f>
        <v>16.14</v>
      </c>
    </row>
    <row r="11" spans="1:9" ht="13.50" thickBot="1" customHeight="1">
      <c r="A11" s="1" t="s">
        <v>15</v>
      </c>
      <c r="B11" s="1"/>
      <c r="C11" s="10" t="s">
        <v>16</v>
      </c>
      <c r="D11" s="1" t="s">
        <v>17</v>
      </c>
      <c r="E11" s="11">
        <v>1.2</v>
      </c>
      <c r="F11" s="11"/>
      <c r="G11" s="11"/>
      <c r="H11" s="12">
        <v>1.49</v>
      </c>
      <c r="I11" s="12">
        <f ca="1">ROUND(INDIRECT(ADDRESS(ROW()+(0), COLUMN()+(-4), 1))*INDIRECT(ADDRESS(ROW()+(0), COLUMN()+(-1), 1)), 2)</f>
        <v>1.79</v>
      </c>
    </row>
    <row r="12" spans="1:9" ht="13.50" thickBot="1" customHeight="1">
      <c r="A12" s="1" t="s">
        <v>18</v>
      </c>
      <c r="B12" s="1"/>
      <c r="C12" s="10" t="s">
        <v>19</v>
      </c>
      <c r="D12" s="1" t="s">
        <v>20</v>
      </c>
      <c r="E12" s="11">
        <v>2</v>
      </c>
      <c r="F12" s="11"/>
      <c r="G12" s="11"/>
      <c r="H12" s="12">
        <v>0.05</v>
      </c>
      <c r="I12" s="12">
        <f ca="1">ROUND(INDIRECT(ADDRESS(ROW()+(0), COLUMN()+(-4), 1))*INDIRECT(ADDRESS(ROW()+(0), COLUMN()+(-1), 1)), 2)</f>
        <v>0.1</v>
      </c>
    </row>
    <row r="13" spans="1:9" ht="55.50" thickBot="1" customHeight="1">
      <c r="A13" s="1" t="s">
        <v>21</v>
      </c>
      <c r="B13" s="1"/>
      <c r="C13" s="10" t="s">
        <v>22</v>
      </c>
      <c r="D13" s="1" t="s">
        <v>23</v>
      </c>
      <c r="E13" s="11">
        <v>20</v>
      </c>
      <c r="F13" s="11"/>
      <c r="G13" s="11"/>
      <c r="H13" s="12">
        <v>0.98</v>
      </c>
      <c r="I13" s="12">
        <f ca="1">ROUND(INDIRECT(ADDRESS(ROW()+(0), COLUMN()+(-4), 1))*INDIRECT(ADDRESS(ROW()+(0), COLUMN()+(-1), 1)), 2)</f>
        <v>19.6</v>
      </c>
    </row>
    <row r="14" spans="1:9" ht="34.50" thickBot="1" customHeight="1">
      <c r="A14" s="1" t="s">
        <v>24</v>
      </c>
      <c r="B14" s="1"/>
      <c r="C14" s="10" t="s">
        <v>25</v>
      </c>
      <c r="D14" s="1" t="s">
        <v>26</v>
      </c>
      <c r="E14" s="13">
        <v>0.15</v>
      </c>
      <c r="F14" s="13"/>
      <c r="G14" s="13"/>
      <c r="H14" s="14">
        <v>12.26</v>
      </c>
      <c r="I14" s="14">
        <f ca="1">ROUND(INDIRECT(ADDRESS(ROW()+(0), COLUMN()+(-4), 1))*INDIRECT(ADDRESS(ROW()+(0), COLUMN()+(-1), 1)), 2)</f>
        <v>1.84</v>
      </c>
    </row>
    <row r="15" spans="1:9" ht="13.50" thickBot="1" customHeight="1">
      <c r="A15" s="15"/>
      <c r="B15" s="15"/>
      <c r="C15" s="15"/>
      <c r="D15" s="15"/>
      <c r="E15" s="9" t="s">
        <v>27</v>
      </c>
      <c r="F15" s="9"/>
      <c r="G15" s="9"/>
      <c r="H15" s="9"/>
      <c r="I15" s="17">
        <f ca="1">ROUND(SUM(INDIRECT(ADDRESS(ROW()+(-1), COLUMN()+(0), 1)),INDIRECT(ADDRESS(ROW()+(-2), COLUMN()+(0), 1)),INDIRECT(ADDRESS(ROW()+(-3), COLUMN()+(0), 1)),INDIRECT(ADDRESS(ROW()+(-4), COLUMN()+(0), 1)),INDIRECT(ADDRESS(ROW()+(-5), COLUMN()+(0), 1))), 2)</f>
        <v>39.47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1">
        <v>0.008</v>
      </c>
      <c r="F17" s="11"/>
      <c r="G17" s="11"/>
      <c r="H17" s="12">
        <v>75.97</v>
      </c>
      <c r="I17" s="12">
        <f ca="1">ROUND(INDIRECT(ADDRESS(ROW()+(0), COLUMN()+(-4), 1))*INDIRECT(ADDRESS(ROW()+(0), COLUMN()+(-1), 1)), 2)</f>
        <v>0.61</v>
      </c>
    </row>
    <row r="18" spans="1:9" ht="13.50" thickBot="1" customHeight="1">
      <c r="A18" s="1" t="s">
        <v>32</v>
      </c>
      <c r="B18" s="1"/>
      <c r="C18" s="10" t="s">
        <v>33</v>
      </c>
      <c r="D18" s="1" t="s">
        <v>34</v>
      </c>
      <c r="E18" s="11">
        <v>0.25</v>
      </c>
      <c r="F18" s="11"/>
      <c r="G18" s="11"/>
      <c r="H18" s="12">
        <v>5.07</v>
      </c>
      <c r="I18" s="12">
        <f ca="1">ROUND(INDIRECT(ADDRESS(ROW()+(0), COLUMN()+(-4), 1))*INDIRECT(ADDRESS(ROW()+(0), COLUMN()+(-1), 1)), 2)</f>
        <v>1.27</v>
      </c>
    </row>
    <row r="19" spans="1:9" ht="13.50" thickBot="1" customHeight="1">
      <c r="A19" s="1" t="s">
        <v>35</v>
      </c>
      <c r="B19" s="1"/>
      <c r="C19" s="10" t="s">
        <v>36</v>
      </c>
      <c r="D19" s="1" t="s">
        <v>37</v>
      </c>
      <c r="E19" s="11">
        <v>0.2</v>
      </c>
      <c r="F19" s="11"/>
      <c r="G19" s="11"/>
      <c r="H19" s="12">
        <v>10.2</v>
      </c>
      <c r="I19" s="12">
        <f ca="1">ROUND(INDIRECT(ADDRESS(ROW()+(0), COLUMN()+(-4), 1))*INDIRECT(ADDRESS(ROW()+(0), COLUMN()+(-1), 1)), 2)</f>
        <v>2.04</v>
      </c>
    </row>
    <row r="20" spans="1:9" ht="34.50" thickBot="1" customHeight="1">
      <c r="A20" s="1" t="s">
        <v>38</v>
      </c>
      <c r="B20" s="1"/>
      <c r="C20" s="10" t="s">
        <v>39</v>
      </c>
      <c r="D20" s="1" t="s">
        <v>40</v>
      </c>
      <c r="E20" s="13">
        <v>0.2</v>
      </c>
      <c r="F20" s="13"/>
      <c r="G20" s="13"/>
      <c r="H20" s="14">
        <v>13.25</v>
      </c>
      <c r="I20" s="14">
        <f ca="1">ROUND(INDIRECT(ADDRESS(ROW()+(0), COLUMN()+(-4), 1))*INDIRECT(ADDRESS(ROW()+(0), COLUMN()+(-1), 1)), 2)</f>
        <v>2.65</v>
      </c>
    </row>
    <row r="21" spans="1:9" ht="13.50" thickBot="1" customHeight="1">
      <c r="A21" s="15"/>
      <c r="B21" s="15"/>
      <c r="C21" s="15"/>
      <c r="D21" s="15"/>
      <c r="E21" s="9" t="s">
        <v>41</v>
      </c>
      <c r="F21" s="9"/>
      <c r="G21" s="9"/>
      <c r="H21" s="9"/>
      <c r="I21" s="17">
        <f ca="1">ROUND(SUM(INDIRECT(ADDRESS(ROW()+(-1), COLUMN()+(0), 1)),INDIRECT(ADDRESS(ROW()+(-2), COLUMN()+(0), 1)),INDIRECT(ADDRESS(ROW()+(-3), COLUMN()+(0), 1)),INDIRECT(ADDRESS(ROW()+(-4), COLUMN()+(0), 1))), 2)</f>
        <v>6.57</v>
      </c>
    </row>
    <row r="22" spans="1:9" ht="13.50" thickBot="1" customHeight="1">
      <c r="A22" s="15">
        <v>3</v>
      </c>
      <c r="B22" s="15"/>
      <c r="C22" s="15"/>
      <c r="D22" s="18" t="s">
        <v>42</v>
      </c>
      <c r="E22" s="18"/>
      <c r="F22" s="18"/>
      <c r="G22" s="18"/>
      <c r="H22" s="15"/>
      <c r="I22" s="15"/>
    </row>
    <row r="23" spans="1:9" ht="13.50" thickBot="1" customHeight="1">
      <c r="A23" s="1" t="s">
        <v>43</v>
      </c>
      <c r="B23" s="1"/>
      <c r="C23" s="10" t="s">
        <v>44</v>
      </c>
      <c r="D23" s="1" t="s">
        <v>45</v>
      </c>
      <c r="E23" s="11">
        <v>0.78</v>
      </c>
      <c r="F23" s="11"/>
      <c r="G23" s="11"/>
      <c r="H23" s="12">
        <v>19.03</v>
      </c>
      <c r="I23" s="12">
        <f ca="1">ROUND(INDIRECT(ADDRESS(ROW()+(0), COLUMN()+(-4), 1))*INDIRECT(ADDRESS(ROW()+(0), COLUMN()+(-1), 1)), 2)</f>
        <v>14.84</v>
      </c>
    </row>
    <row r="24" spans="1:9" ht="13.50" thickBot="1" customHeight="1">
      <c r="A24" s="1" t="s">
        <v>46</v>
      </c>
      <c r="B24" s="1"/>
      <c r="C24" s="10" t="s">
        <v>47</v>
      </c>
      <c r="D24" s="1" t="s">
        <v>48</v>
      </c>
      <c r="E24" s="13">
        <v>0.78</v>
      </c>
      <c r="F24" s="13"/>
      <c r="G24" s="13"/>
      <c r="H24" s="14">
        <v>18.05</v>
      </c>
      <c r="I24" s="14">
        <f ca="1">ROUND(INDIRECT(ADDRESS(ROW()+(0), COLUMN()+(-4), 1))*INDIRECT(ADDRESS(ROW()+(0), COLUMN()+(-1), 1)), 2)</f>
        <v>14.08</v>
      </c>
    </row>
    <row r="25" spans="1:9" ht="13.50" thickBot="1" customHeight="1">
      <c r="A25" s="15"/>
      <c r="B25" s="15"/>
      <c r="C25" s="15"/>
      <c r="D25" s="15"/>
      <c r="E25" s="9" t="s">
        <v>49</v>
      </c>
      <c r="F25" s="9"/>
      <c r="G25" s="9"/>
      <c r="H25" s="9"/>
      <c r="I25" s="17">
        <f ca="1">ROUND(SUM(INDIRECT(ADDRESS(ROW()+(-1), COLUMN()+(0), 1)),INDIRECT(ADDRESS(ROW()+(-2), COLUMN()+(0), 1))), 2)</f>
        <v>28.92</v>
      </c>
    </row>
    <row r="26" spans="1:9" ht="13.50" thickBot="1" customHeight="1">
      <c r="A26" s="15">
        <v>4</v>
      </c>
      <c r="B26" s="15"/>
      <c r="C26" s="15"/>
      <c r="D26" s="18" t="s">
        <v>50</v>
      </c>
      <c r="E26" s="18"/>
      <c r="F26" s="18"/>
      <c r="G26" s="18"/>
      <c r="H26" s="15"/>
      <c r="I26" s="15"/>
    </row>
    <row r="27" spans="1:9" ht="13.50" thickBot="1" customHeight="1">
      <c r="A27" s="19"/>
      <c r="B27" s="19"/>
      <c r="C27" s="20" t="s">
        <v>51</v>
      </c>
      <c r="D27" s="19" t="s">
        <v>52</v>
      </c>
      <c r="E27" s="13">
        <v>2</v>
      </c>
      <c r="F27" s="13"/>
      <c r="G27" s="13"/>
      <c r="H27" s="14">
        <f ca="1">ROUND(SUM(INDIRECT(ADDRESS(ROW()+(-2), COLUMN()+(1), 1)),INDIRECT(ADDRESS(ROW()+(-6), COLUMN()+(1), 1)),INDIRECT(ADDRESS(ROW()+(-12), COLUMN()+(1), 1))), 2)</f>
        <v>74.96</v>
      </c>
      <c r="I27" s="14">
        <f ca="1">ROUND(INDIRECT(ADDRESS(ROW()+(0), COLUMN()+(-4), 1))*INDIRECT(ADDRESS(ROW()+(0), COLUMN()+(-1), 1))/100, 2)</f>
        <v>1.5</v>
      </c>
    </row>
    <row r="28" spans="1:9" ht="13.50" thickBot="1" customHeight="1">
      <c r="A28" s="21" t="s">
        <v>53</v>
      </c>
      <c r="B28" s="21"/>
      <c r="C28" s="22"/>
      <c r="D28" s="23"/>
      <c r="E28" s="24" t="s">
        <v>54</v>
      </c>
      <c r="F28" s="24"/>
      <c r="G28" s="24"/>
      <c r="H28" s="25"/>
      <c r="I28" s="26">
        <f ca="1">ROUND(SUM(INDIRECT(ADDRESS(ROW()+(-1), COLUMN()+(0), 1)),INDIRECT(ADDRESS(ROW()+(-3), COLUMN()+(0), 1)),INDIRECT(ADDRESS(ROW()+(-7), COLUMN()+(0), 1)),INDIRECT(ADDRESS(ROW()+(-13), COLUMN()+(0), 1))), 2)</f>
        <v>76.46</v>
      </c>
    </row>
    <row r="31" spans="1:9" ht="13.50" thickBot="1" customHeight="1">
      <c r="A31" s="27" t="s">
        <v>55</v>
      </c>
      <c r="B31" s="27"/>
      <c r="C31" s="27"/>
      <c r="D31" s="27"/>
      <c r="E31" s="27"/>
      <c r="F31" s="27" t="s">
        <v>56</v>
      </c>
      <c r="G31" s="27" t="s">
        <v>57</v>
      </c>
      <c r="H31" s="27"/>
      <c r="I31" s="27" t="s">
        <v>58</v>
      </c>
    </row>
    <row r="32" spans="1:9" ht="13.50" thickBot="1" customHeight="1">
      <c r="A32" s="28" t="s">
        <v>59</v>
      </c>
      <c r="B32" s="28"/>
      <c r="C32" s="28"/>
      <c r="D32" s="28"/>
      <c r="E32" s="28"/>
      <c r="F32" s="29">
        <v>182003</v>
      </c>
      <c r="G32" s="29">
        <v>182004</v>
      </c>
      <c r="H32" s="29"/>
      <c r="I32" s="29" t="s">
        <v>60</v>
      </c>
    </row>
    <row r="33" spans="1:9" ht="13.50" thickBot="1" customHeight="1">
      <c r="A33" s="30" t="s">
        <v>61</v>
      </c>
      <c r="B33" s="30"/>
      <c r="C33" s="30"/>
      <c r="D33" s="30"/>
      <c r="E33" s="30"/>
      <c r="F33" s="31"/>
      <c r="G33" s="31"/>
      <c r="H33" s="31"/>
      <c r="I33" s="31"/>
    </row>
    <row r="36" spans="1:1" ht="33.75" thickBot="1" customHeight="1">
      <c r="A36" s="1" t="s">
        <v>62</v>
      </c>
      <c r="B36" s="1"/>
      <c r="C36" s="1"/>
      <c r="D36" s="1"/>
      <c r="E36" s="1"/>
      <c r="F36" s="1"/>
      <c r="G36" s="1"/>
      <c r="H36" s="1"/>
      <c r="I36" s="1"/>
    </row>
    <row r="37" spans="1:1" ht="33.75" thickBot="1" customHeight="1">
      <c r="A37" s="1" t="s">
        <v>63</v>
      </c>
      <c r="B37" s="1"/>
      <c r="C37" s="1"/>
      <c r="D37" s="1"/>
      <c r="E37" s="1"/>
      <c r="F37" s="1"/>
      <c r="G37" s="1"/>
      <c r="H37" s="1"/>
      <c r="I37" s="1"/>
    </row>
    <row r="38" spans="1:1" ht="33.75" thickBot="1" customHeight="1">
      <c r="A38" s="1" t="s">
        <v>64</v>
      </c>
      <c r="B38" s="1"/>
      <c r="C38" s="1"/>
      <c r="D38" s="1"/>
      <c r="E38" s="1"/>
      <c r="F38" s="1"/>
      <c r="G38" s="1"/>
      <c r="H38" s="1"/>
      <c r="I38" s="1"/>
    </row>
  </sheetData>
  <mergeCells count="5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H15"/>
    <mergeCell ref="A16:B16"/>
    <mergeCell ref="D16:G16"/>
    <mergeCell ref="A17:B17"/>
    <mergeCell ref="E17:G17"/>
    <mergeCell ref="A18:B18"/>
    <mergeCell ref="E18:G18"/>
    <mergeCell ref="A19:B19"/>
    <mergeCell ref="E19:G19"/>
    <mergeCell ref="A20:B20"/>
    <mergeCell ref="E20:G20"/>
    <mergeCell ref="A21:B21"/>
    <mergeCell ref="E21:H21"/>
    <mergeCell ref="A22:B22"/>
    <mergeCell ref="D22:G22"/>
    <mergeCell ref="A23:B23"/>
    <mergeCell ref="E23:G23"/>
    <mergeCell ref="A24:B24"/>
    <mergeCell ref="E24:G24"/>
    <mergeCell ref="A25:B25"/>
    <mergeCell ref="E25:H25"/>
    <mergeCell ref="A26:B26"/>
    <mergeCell ref="D26:G26"/>
    <mergeCell ref="A27:B27"/>
    <mergeCell ref="E27:G27"/>
    <mergeCell ref="A28:D28"/>
    <mergeCell ref="E28:H28"/>
    <mergeCell ref="A31:E31"/>
    <mergeCell ref="G31:H31"/>
    <mergeCell ref="A32:E32"/>
    <mergeCell ref="F32:F33"/>
    <mergeCell ref="G32:H33"/>
    <mergeCell ref="I32:I33"/>
    <mergeCell ref="A33:E33"/>
    <mergeCell ref="A36:I36"/>
    <mergeCell ref="A37:I37"/>
    <mergeCell ref="A38:I38"/>
  </mergeCells>
  <pageMargins left="0.147638" right="0.147638" top="0.206693" bottom="0.206693" header="0.0" footer="0.0"/>
  <pageSetup paperSize="9" orientation="portrait"/>
  <rowBreaks count="0" manualBreakCount="0">
    </rowBreaks>
</worksheet>
</file>