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<sst xmlns="http://schemas.openxmlformats.org/spreadsheetml/2006/main" count="122" uniqueCount="122">
  <si>
    <t xml:space="preserve"/>
  </si>
  <si>
    <t xml:space="preserve">EHU005</t>
  </si>
  <si>
    <t xml:space="preserve">m²</t>
  </si>
  <si>
    <t xml:space="preserve">Forjado sanitario sobre murete de fábrica.</t>
  </si>
  <si>
    <r>
      <rPr>
        <sz val="8.25"/>
        <color rgb="FF000000"/>
        <rFont val="Arial"/>
        <family val="2"/>
      </rPr>
      <t xml:space="preserve">Forjado sanitario de hormigón armado, canto 30 = 25+5 cm, realizado con hormigón HA-25/B/20/IIa fabricado en central, y vertido con cubilote, volumen 0,104 m³/m², y acero UNE-EN 10080 B 500 S en zona de refuerzo de negativos y conectores de viguetas y zunchos, cuantía 6 kg/m²; formado por: vigueta pretensada T-18; bovedilla de hormigón, 60x20x25 cm; capa de compresión de 5 cm de espesor, con armadura de reparto formada por malla electrosoldada ME 20x20 Ø 5-5 B 500 T 6x2,20 UNE-EN 10080, sobre murete de apoyo de 80 cm de altura de ladrillo cerámico perforado (panal), para revestir, 24x11,5x9 cm, con mortero de cemento industrial, color gris, M-5, suministrado a granel, acabado con lámina asfáltica. Incluso agente filmógeno para el curado de hormigones y morteros.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</si>
  <si>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</si>
  <si>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</si>
  <si>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</si>
  <si>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</si>
  <si>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</si>
  <si>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</si>
  <si>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</si>
  <si>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mt04lpv010a</t>
  </si>
  <si>
    <t xml:space="preserve">Ud</t>
  </si>
  <si>
    <t xml:space="preserve">Ladrillo cerámico perforado (panal), para revestir, 24x11,5x9 cm, según UNE-EN 771-1.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</si>
  <si>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</si>
  <si>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</si>
  <si>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</si>
  <si>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</si>
  <si>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</si>
  <si>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</si>
  <si>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mt14lba010g</t>
  </si>
  <si>
    <t xml:space="preserve">m²</t>
  </si>
  <si>
    <t xml:space="preserve">Lámina de betún modificado con elastómero SBS, LBM(SBS)-40-FP, de 3,5 mm de espesor, masa nominal 4 kg/m², con armadura de fieltro de poliéster no tejido de 160 g/m², de superficie no protegida. Según UNE-EN 13707.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</si>
  <si>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</si>
  <si>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</si>
  <si>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</si>
  <si>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</si>
  <si>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</si>
  <si>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</si>
  <si>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</si>
  <si>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</si>
  <si>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</si>
  <si>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</si>
  <si>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</si>
  <si>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 para encofrados metálicos, fenólicos o de madera.</t>
  </si>
  <si>
    <t xml:space="preserve">mt07bho010d</t>
  </si>
  <si>
    <t xml:space="preserve">Ud</t>
  </si>
  <si>
    <t xml:space="preserve">Bovedilla de hormigón, 60x20x25 cm. Incluso piezas especiales.</t>
  </si>
  <si>
    <t xml:space="preserve">mt07vau010a</t>
  </si>
  <si>
    <t xml:space="preserve">m</t>
  </si>
  <si>
    <t xml:space="preserve">Vigueta pretensada, T-18, con una longitud media menor de 4 m, según UNE-EN 15037-1.</t>
  </si>
  <si>
    <t xml:space="preserve">mt07vau010b</t>
  </si>
  <si>
    <t xml:space="preserve">m</t>
  </si>
  <si>
    <t xml:space="preserve">Vigueta pretensada, T-18, con una longitud media entre 4 y 5 m, según UNE-EN 15037-1.</t>
  </si>
  <si>
    <t xml:space="preserve">mt07vau010c</t>
  </si>
  <si>
    <t xml:space="preserve">m</t>
  </si>
  <si>
    <t xml:space="preserve">Vigueta pretensada, T-18, con una longitud media entre 5 y 6 m, según UNE-EN 15037-1.</t>
  </si>
  <si>
    <t xml:space="preserve">mt07vau010d</t>
  </si>
  <si>
    <t xml:space="preserve">m</t>
  </si>
  <si>
    <t xml:space="preserve">Vigueta pretensada, T-18, con una longitud media mayor de 6 m, según UNE-EN 15037-1.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</si>
  <si>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</si>
  <si>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</si>
  <si>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</si>
  <si>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</si>
  <si>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</si>
  <si>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</si>
  <si>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</si>
  <si>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</si>
  <si>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</si>
  <si>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mt10haf010nga</t>
  </si>
  <si>
    <t xml:space="preserve">m³</t>
  </si>
  <si>
    <t xml:space="preserve">Hormigón HA-25/B/20/IIa, fabricado en central.</t>
  </si>
  <si>
    <t xml:space="preserve">mt08cur020a</t>
  </si>
  <si>
    <t xml:space="preserve">l</t>
  </si>
  <si>
    <t xml:space="preserve">Agente filmógeno para el curado de hormigones y morteros.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</si>
  <si>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</si>
  <si>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</si>
  <si>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</si>
  <si>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</si>
  <si>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</si>
  <si>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</si>
  <si>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</si>
  <si>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</si>
  <si>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</si>
  <si>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</si>
  <si>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</si>
  <si>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</si>
  <si>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</si>
  <si>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</si>
  <si>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</si>
  <si>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</si>
  <si>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</si>
  <si>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</si>
  <si>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</si>
  <si>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</si>
  <si>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</si>
  <si>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</si>
  <si>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</si>
  <si>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</si>
  <si>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</si>
  <si>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</si>
  <si>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</si>
  <si>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</si>
  <si>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</si>
  <si>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</si>
  <si>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</si>
  <si>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</si>
  <si>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</si>
  <si>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</si>
  <si>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</si>
  <si>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</si>
  <si>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</si>
  <si>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</si>
  <si>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</si>
  <si>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</si>
  <si>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</si>
  <si>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</si>
  <si>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</si>
  <si>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</si>
  <si>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</si>
  <si>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</si>
  <si>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</si>
  <si>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</si>
  <si>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</si>
  <si>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</si>
  <si>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15037-1:2010</t>
  </si>
  <si>
    <t xml:space="preserve">2+</t>
  </si>
  <si>
    <t xml:space="preserve">Productos  prefabricados  de  hormigón.  Sistemas de  forjado  de  vigueta  y  bovedilla.  Parte 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</si>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</sst>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65" customWidth="1"/>
    <col min="4" max="4" width="51.51" customWidth="1"/>
    <col min="5" max="5" width="1.87" customWidth="1"/>
    <col min="6" max="6" width="12.75" customWidth="1"/>
    <col min="7" max="7" width="1.53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1.000000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48.300000</v>
      </c>
      <c r="F10" s="11"/>
      <c r="G10" s="11"/>
      <c r="H10" s="12">
        <v>0.170000</v>
      </c>
      <c r="I10" s="12">
        <f ca="1">ROUND(INDIRECT(ADDRESS(ROW()+(0), COLUMN()+(-4), 1))*INDIRECT(ADDRESS(ROW()+(0), COLUMN()+(-1), 1)), 2)</f>
        <v>8.210000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0.006000</v>
      </c>
      <c r="F11" s="11"/>
      <c r="G11" s="11"/>
      <c r="H11" s="12">
        <v>1.500000</v>
      </c>
      <c r="I11" s="12">
        <f ca="1">ROUND(INDIRECT(ADDRESS(ROW()+(0), COLUMN()+(-4), 1))*INDIRECT(ADDRESS(ROW()+(0), COLUMN()+(-1), 1)), 2)</f>
        <v>0.010000</v>
      </c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0.035000</v>
      </c>
      <c r="F12" s="11"/>
      <c r="G12" s="11"/>
      <c r="H12" s="12">
        <v>29.500000</v>
      </c>
      <c r="I12" s="12">
        <f ca="1">ROUND(INDIRECT(ADDRESS(ROW()+(0), COLUMN()+(-4), 1))*INDIRECT(ADDRESS(ROW()+(0), COLUMN()+(-1), 1)), 2)</f>
        <v>1.030000</v>
      </c>
    </row>
    <row r="13" spans="1:9" ht="45.00" thickBot="1" customHeight="1">
      <c r="A13" s="1" t="s">
        <v>21</v>
      </c>
      <c r="B13" s="1"/>
      <c r="C13" s="10" t="s">
        <v>22</v>
      </c>
      <c r="D13" s="1" t="s">
        <v>23</v>
      </c>
      <c r="E13" s="11">
        <v>0.840000</v>
      </c>
      <c r="F13" s="11"/>
      <c r="G13" s="11"/>
      <c r="H13" s="12">
        <v>6.380000</v>
      </c>
      <c r="I13" s="12">
        <f ca="1">ROUND(INDIRECT(ADDRESS(ROW()+(0), COLUMN()+(-4), 1))*INDIRECT(ADDRESS(ROW()+(0), COLUMN()+(-1), 1)), 2)</f>
        <v>5.360000</v>
      </c>
    </row>
    <row r="14" spans="1:9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0.028000</v>
      </c>
      <c r="F14" s="11"/>
      <c r="G14" s="11"/>
      <c r="H14" s="12">
        <v>37.500000</v>
      </c>
      <c r="I14" s="12">
        <f ca="1">ROUND(INDIRECT(ADDRESS(ROW()+(0), COLUMN()+(-4), 1))*INDIRECT(ADDRESS(ROW()+(0), COLUMN()+(-1), 1)), 2)</f>
        <v>1.050000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0.003000</v>
      </c>
      <c r="F15" s="11"/>
      <c r="G15" s="11"/>
      <c r="H15" s="12">
        <v>238.160000</v>
      </c>
      <c r="I15" s="12">
        <f ca="1">ROUND(INDIRECT(ADDRESS(ROW()+(0), COLUMN()+(-4), 1))*INDIRECT(ADDRESS(ROW()+(0), COLUMN()+(-1), 1)), 2)</f>
        <v>0.710000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0.040000</v>
      </c>
      <c r="F16" s="11"/>
      <c r="G16" s="11"/>
      <c r="H16" s="12">
        <v>7.000000</v>
      </c>
      <c r="I16" s="12">
        <f ca="1">ROUND(INDIRECT(ADDRESS(ROW()+(0), COLUMN()+(-4), 1))*INDIRECT(ADDRESS(ROW()+(0), COLUMN()+(-1), 1)), 2)</f>
        <v>0.280000</v>
      </c>
    </row>
    <row r="17" spans="1:9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0.030000</v>
      </c>
      <c r="F17" s="11"/>
      <c r="G17" s="11"/>
      <c r="H17" s="12">
        <v>1.980000</v>
      </c>
      <c r="I17" s="12">
        <f ca="1">ROUND(INDIRECT(ADDRESS(ROW()+(0), COLUMN()+(-4), 1))*INDIRECT(ADDRESS(ROW()+(0), COLUMN()+(-1), 1)), 2)</f>
        <v>0.060000</v>
      </c>
    </row>
    <row r="18" spans="1:9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5.250000</v>
      </c>
      <c r="F18" s="11"/>
      <c r="G18" s="11"/>
      <c r="H18" s="12">
        <v>0.600000</v>
      </c>
      <c r="I18" s="12">
        <f ca="1">ROUND(INDIRECT(ADDRESS(ROW()+(0), COLUMN()+(-4), 1))*INDIRECT(ADDRESS(ROW()+(0), COLUMN()+(-1), 1)), 2)</f>
        <v>3.150000</v>
      </c>
    </row>
    <row r="19" spans="1:9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0.165000</v>
      </c>
      <c r="F19" s="11"/>
      <c r="G19" s="11"/>
      <c r="H19" s="12">
        <v>4.840000</v>
      </c>
      <c r="I19" s="12">
        <f ca="1">ROUND(INDIRECT(ADDRESS(ROW()+(0), COLUMN()+(-4), 1))*INDIRECT(ADDRESS(ROW()+(0), COLUMN()+(-1), 1)), 2)</f>
        <v>0.800000</v>
      </c>
    </row>
    <row r="20" spans="1:9" ht="24.00" thickBot="1" customHeight="1">
      <c r="A20" s="1" t="s">
        <v>42</v>
      </c>
      <c r="B20" s="1"/>
      <c r="C20" s="10" t="s">
        <v>43</v>
      </c>
      <c r="D20" s="1" t="s">
        <v>44</v>
      </c>
      <c r="E20" s="11">
        <v>0.908000</v>
      </c>
      <c r="F20" s="11"/>
      <c r="G20" s="11"/>
      <c r="H20" s="12">
        <v>5.170000</v>
      </c>
      <c r="I20" s="12">
        <f ca="1">ROUND(INDIRECT(ADDRESS(ROW()+(0), COLUMN()+(-4), 1))*INDIRECT(ADDRESS(ROW()+(0), COLUMN()+(-1), 1)), 2)</f>
        <v>4.690000</v>
      </c>
    </row>
    <row r="21" spans="1:9" ht="24.00" thickBot="1" customHeight="1">
      <c r="A21" s="1" t="s">
        <v>45</v>
      </c>
      <c r="B21" s="1"/>
      <c r="C21" s="10" t="s">
        <v>46</v>
      </c>
      <c r="D21" s="1" t="s">
        <v>47</v>
      </c>
      <c r="E21" s="11">
        <v>0.495000</v>
      </c>
      <c r="F21" s="11"/>
      <c r="G21" s="11"/>
      <c r="H21" s="12">
        <v>5.890000</v>
      </c>
      <c r="I21" s="12">
        <f ca="1">ROUND(INDIRECT(ADDRESS(ROW()+(0), COLUMN()+(-4), 1))*INDIRECT(ADDRESS(ROW()+(0), COLUMN()+(-1), 1)), 2)</f>
        <v>2.920000</v>
      </c>
    </row>
    <row r="22" spans="1:9" ht="24.00" thickBot="1" customHeight="1">
      <c r="A22" s="1" t="s">
        <v>48</v>
      </c>
      <c r="B22" s="1"/>
      <c r="C22" s="10" t="s">
        <v>49</v>
      </c>
      <c r="D22" s="1" t="s">
        <v>50</v>
      </c>
      <c r="E22" s="11">
        <v>0.083000</v>
      </c>
      <c r="F22" s="11"/>
      <c r="G22" s="11"/>
      <c r="H22" s="12">
        <v>7.210000</v>
      </c>
      <c r="I22" s="12">
        <f ca="1">ROUND(INDIRECT(ADDRESS(ROW()+(0), COLUMN()+(-4), 1))*INDIRECT(ADDRESS(ROW()+(0), COLUMN()+(-1), 1)), 2)</f>
        <v>0.600000</v>
      </c>
    </row>
    <row r="23" spans="1:9" ht="24.00" thickBot="1" customHeight="1">
      <c r="A23" s="1" t="s">
        <v>51</v>
      </c>
      <c r="B23" s="1"/>
      <c r="C23" s="10" t="s">
        <v>52</v>
      </c>
      <c r="D23" s="1" t="s">
        <v>53</v>
      </c>
      <c r="E23" s="11">
        <v>6.000000</v>
      </c>
      <c r="F23" s="11"/>
      <c r="G23" s="11"/>
      <c r="H23" s="12">
        <v>0.810000</v>
      </c>
      <c r="I23" s="12">
        <f ca="1">ROUND(INDIRECT(ADDRESS(ROW()+(0), COLUMN()+(-4), 1))*INDIRECT(ADDRESS(ROW()+(0), COLUMN()+(-1), 1)), 2)</f>
        <v>4.860000</v>
      </c>
    </row>
    <row r="24" spans="1:9" ht="13.50" thickBot="1" customHeight="1">
      <c r="A24" s="1" t="s">
        <v>54</v>
      </c>
      <c r="B24" s="1"/>
      <c r="C24" s="10" t="s">
        <v>55</v>
      </c>
      <c r="D24" s="1" t="s">
        <v>56</v>
      </c>
      <c r="E24" s="11">
        <v>0.060000</v>
      </c>
      <c r="F24" s="11"/>
      <c r="G24" s="11"/>
      <c r="H24" s="12">
        <v>1.100000</v>
      </c>
      <c r="I24" s="12">
        <f ca="1">ROUND(INDIRECT(ADDRESS(ROW()+(0), COLUMN()+(-4), 1))*INDIRECT(ADDRESS(ROW()+(0), COLUMN()+(-1), 1)), 2)</f>
        <v>0.070000</v>
      </c>
    </row>
    <row r="25" spans="1:9" ht="24.00" thickBot="1" customHeight="1">
      <c r="A25" s="1" t="s">
        <v>57</v>
      </c>
      <c r="B25" s="1"/>
      <c r="C25" s="10" t="s">
        <v>58</v>
      </c>
      <c r="D25" s="1" t="s">
        <v>59</v>
      </c>
      <c r="E25" s="11">
        <v>1.100000</v>
      </c>
      <c r="F25" s="11"/>
      <c r="G25" s="11"/>
      <c r="H25" s="12">
        <v>1.350000</v>
      </c>
      <c r="I25" s="12">
        <f ca="1">ROUND(INDIRECT(ADDRESS(ROW()+(0), COLUMN()+(-4), 1))*INDIRECT(ADDRESS(ROW()+(0), COLUMN()+(-1), 1)), 2)</f>
        <v>1.490000</v>
      </c>
    </row>
    <row r="26" spans="1:9" ht="13.50" thickBot="1" customHeight="1">
      <c r="A26" s="1" t="s">
        <v>60</v>
      </c>
      <c r="B26" s="1"/>
      <c r="C26" s="10" t="s">
        <v>61</v>
      </c>
      <c r="D26" s="1" t="s">
        <v>62</v>
      </c>
      <c r="E26" s="11">
        <v>0.109000</v>
      </c>
      <c r="F26" s="11"/>
      <c r="G26" s="11"/>
      <c r="H26" s="12">
        <v>76.880000</v>
      </c>
      <c r="I26" s="12">
        <f ca="1">ROUND(INDIRECT(ADDRESS(ROW()+(0), COLUMN()+(-4), 1))*INDIRECT(ADDRESS(ROW()+(0), COLUMN()+(-1), 1)), 2)</f>
        <v>8.380000</v>
      </c>
    </row>
    <row r="27" spans="1:9" ht="13.50" thickBot="1" customHeight="1">
      <c r="A27" s="1" t="s">
        <v>63</v>
      </c>
      <c r="B27" s="1"/>
      <c r="C27" s="10" t="s">
        <v>64</v>
      </c>
      <c r="D27" s="1" t="s">
        <v>65</v>
      </c>
      <c r="E27" s="13">
        <v>0.150000</v>
      </c>
      <c r="F27" s="13"/>
      <c r="G27" s="13"/>
      <c r="H27" s="14">
        <v>1.940000</v>
      </c>
      <c r="I27" s="14">
        <f ca="1">ROUND(INDIRECT(ADDRESS(ROW()+(0), COLUMN()+(-4), 1))*INDIRECT(ADDRESS(ROW()+(0), COLUMN()+(-1), 1)), 2)</f>
        <v>0.290000</v>
      </c>
    </row>
    <row r="28" spans="1:9" ht="13.50" thickBot="1" customHeight="1">
      <c r="A28" s="15"/>
      <c r="B28" s="15"/>
      <c r="C28" s="15"/>
      <c r="D28" s="15"/>
      <c r="E28" s="9" t="s">
        <v>66</v>
      </c>
      <c r="F28" s="9"/>
      <c r="G28" s="9"/>
      <c r="H28" s="9"/>
      <c r="I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43.960000</v>
      </c>
    </row>
    <row r="29" spans="1:9" ht="13.50" thickBot="1" customHeight="1">
      <c r="A29" s="15">
        <v>2.000000</v>
      </c>
      <c r="B29" s="15"/>
      <c r="C29" s="15"/>
      <c r="D29" s="18" t="s">
        <v>67</v>
      </c>
      <c r="E29" s="18"/>
      <c r="F29" s="18"/>
      <c r="G29" s="18"/>
      <c r="H29" s="15"/>
      <c r="I29" s="15"/>
    </row>
    <row r="30" spans="1:9" ht="24.00" thickBot="1" customHeight="1">
      <c r="A30" s="1" t="s">
        <v>68</v>
      </c>
      <c r="B30" s="1"/>
      <c r="C30" s="10" t="s">
        <v>69</v>
      </c>
      <c r="D30" s="1" t="s">
        <v>70</v>
      </c>
      <c r="E30" s="13">
        <v>0.133000</v>
      </c>
      <c r="F30" s="13"/>
      <c r="G30" s="13"/>
      <c r="H30" s="14">
        <v>1.730000</v>
      </c>
      <c r="I30" s="14">
        <f ca="1">ROUND(INDIRECT(ADDRESS(ROW()+(0), COLUMN()+(-4), 1))*INDIRECT(ADDRESS(ROW()+(0), COLUMN()+(-1), 1)), 2)</f>
        <v>0.230000</v>
      </c>
    </row>
    <row r="31" spans="1:9" ht="13.50" thickBot="1" customHeight="1">
      <c r="A31" s="15"/>
      <c r="B31" s="15"/>
      <c r="C31" s="15"/>
      <c r="D31" s="15"/>
      <c r="E31" s="9" t="s">
        <v>71</v>
      </c>
      <c r="F31" s="9"/>
      <c r="G31" s="9"/>
      <c r="H31" s="9"/>
      <c r="I31" s="17">
        <f ca="1">ROUND(SUM(INDIRECT(ADDRESS(ROW()+(-1), COLUMN()+(0), 1))), 2)</f>
        <v>0.230000</v>
      </c>
    </row>
    <row r="32" spans="1:9" ht="13.50" thickBot="1" customHeight="1">
      <c r="A32" s="15">
        <v>3.000000</v>
      </c>
      <c r="B32" s="15"/>
      <c r="C32" s="15"/>
      <c r="D32" s="18" t="s">
        <v>72</v>
      </c>
      <c r="E32" s="18"/>
      <c r="F32" s="18"/>
      <c r="G32" s="18"/>
      <c r="H32" s="15"/>
      <c r="I32" s="15"/>
    </row>
    <row r="33" spans="1:9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0.683000</v>
      </c>
      <c r="F33" s="11"/>
      <c r="G33" s="11"/>
      <c r="H33" s="12">
        <v>17.540000</v>
      </c>
      <c r="I33" s="12">
        <f ca="1">ROUND(INDIRECT(ADDRESS(ROW()+(0), COLUMN()+(-4), 1))*INDIRECT(ADDRESS(ROW()+(0), COLUMN()+(-1), 1)), 2)</f>
        <v>11.980000</v>
      </c>
    </row>
    <row r="34" spans="1:9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0.379000</v>
      </c>
      <c r="F34" s="11"/>
      <c r="G34" s="11"/>
      <c r="H34" s="12">
        <v>16.160000</v>
      </c>
      <c r="I34" s="12">
        <f ca="1">ROUND(INDIRECT(ADDRESS(ROW()+(0), COLUMN()+(-4), 1))*INDIRECT(ADDRESS(ROW()+(0), COLUMN()+(-1), 1)), 2)</f>
        <v>6.120000</v>
      </c>
    </row>
    <row r="35" spans="1:9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0.235000</v>
      </c>
      <c r="F35" s="11"/>
      <c r="G35" s="11"/>
      <c r="H35" s="12">
        <v>18.420000</v>
      </c>
      <c r="I35" s="12">
        <f ca="1">ROUND(INDIRECT(ADDRESS(ROW()+(0), COLUMN()+(-4), 1))*INDIRECT(ADDRESS(ROW()+(0), COLUMN()+(-1), 1)), 2)</f>
        <v>4.330000</v>
      </c>
    </row>
    <row r="36" spans="1:9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0.230000</v>
      </c>
      <c r="F36" s="11"/>
      <c r="G36" s="11"/>
      <c r="H36" s="12">
        <v>17.250000</v>
      </c>
      <c r="I36" s="12">
        <f ca="1">ROUND(INDIRECT(ADDRESS(ROW()+(0), COLUMN()+(-4), 1))*INDIRECT(ADDRESS(ROW()+(0), COLUMN()+(-1), 1)), 2)</f>
        <v>3.970000</v>
      </c>
    </row>
    <row r="37" spans="1:9" ht="13.50" thickBot="1" customHeight="1">
      <c r="A37" s="1" t="s">
        <v>85</v>
      </c>
      <c r="B37" s="1"/>
      <c r="C37" s="10" t="s">
        <v>86</v>
      </c>
      <c r="D37" s="1" t="s">
        <v>87</v>
      </c>
      <c r="E37" s="11">
        <v>0.061000</v>
      </c>
      <c r="F37" s="11"/>
      <c r="G37" s="11"/>
      <c r="H37" s="12">
        <v>18.420000</v>
      </c>
      <c r="I37" s="12">
        <f ca="1">ROUND(INDIRECT(ADDRESS(ROW()+(0), COLUMN()+(-4), 1))*INDIRECT(ADDRESS(ROW()+(0), COLUMN()+(-1), 1)), 2)</f>
        <v>1.120000</v>
      </c>
    </row>
    <row r="38" spans="1:9" ht="13.50" thickBot="1" customHeight="1">
      <c r="A38" s="1" t="s">
        <v>88</v>
      </c>
      <c r="B38" s="1"/>
      <c r="C38" s="10" t="s">
        <v>89</v>
      </c>
      <c r="D38" s="1" t="s">
        <v>90</v>
      </c>
      <c r="E38" s="11">
        <v>0.061000</v>
      </c>
      <c r="F38" s="11"/>
      <c r="G38" s="11"/>
      <c r="H38" s="12">
        <v>17.250000</v>
      </c>
      <c r="I38" s="12">
        <f ca="1">ROUND(INDIRECT(ADDRESS(ROW()+(0), COLUMN()+(-4), 1))*INDIRECT(ADDRESS(ROW()+(0), COLUMN()+(-1), 1)), 2)</f>
        <v>1.050000</v>
      </c>
    </row>
    <row r="39" spans="1:9" ht="24.00" thickBot="1" customHeight="1">
      <c r="A39" s="1" t="s">
        <v>91</v>
      </c>
      <c r="B39" s="1"/>
      <c r="C39" s="10" t="s">
        <v>92</v>
      </c>
      <c r="D39" s="1" t="s">
        <v>93</v>
      </c>
      <c r="E39" s="11">
        <v>0.034000</v>
      </c>
      <c r="F39" s="11"/>
      <c r="G39" s="11"/>
      <c r="H39" s="12">
        <v>18.420000</v>
      </c>
      <c r="I39" s="12">
        <f ca="1">ROUND(INDIRECT(ADDRESS(ROW()+(0), COLUMN()+(-4), 1))*INDIRECT(ADDRESS(ROW()+(0), COLUMN()+(-1), 1)), 2)</f>
        <v>0.630000</v>
      </c>
    </row>
    <row r="40" spans="1:9" ht="24.00" thickBot="1" customHeight="1">
      <c r="A40" s="1" t="s">
        <v>94</v>
      </c>
      <c r="B40" s="1"/>
      <c r="C40" s="10" t="s">
        <v>95</v>
      </c>
      <c r="D40" s="1" t="s">
        <v>96</v>
      </c>
      <c r="E40" s="13">
        <v>0.132000</v>
      </c>
      <c r="F40" s="13"/>
      <c r="G40" s="13"/>
      <c r="H40" s="14">
        <v>17.250000</v>
      </c>
      <c r="I40" s="14">
        <f ca="1">ROUND(INDIRECT(ADDRESS(ROW()+(0), COLUMN()+(-4), 1))*INDIRECT(ADDRESS(ROW()+(0), COLUMN()+(-1), 1)), 2)</f>
        <v>2.280000</v>
      </c>
    </row>
    <row r="41" spans="1:9" ht="13.50" thickBot="1" customHeight="1">
      <c r="A41" s="15"/>
      <c r="B41" s="15"/>
      <c r="C41" s="15"/>
      <c r="D41" s="15"/>
      <c r="E41" s="9" t="s">
        <v>97</v>
      </c>
      <c r="F41" s="9"/>
      <c r="G41" s="9"/>
      <c r="H41" s="9"/>
      <c r="I4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31.480000</v>
      </c>
    </row>
    <row r="42" spans="1:9" ht="13.50" thickBot="1" customHeight="1">
      <c r="A42" s="15">
        <v>4.000000</v>
      </c>
      <c r="B42" s="15"/>
      <c r="C42" s="15"/>
      <c r="D42" s="18" t="s">
        <v>98</v>
      </c>
      <c r="E42" s="18"/>
      <c r="F42" s="18"/>
      <c r="G42" s="18"/>
      <c r="H42" s="15"/>
      <c r="I42" s="15"/>
    </row>
    <row r="43" spans="1:9" ht="13.50" thickBot="1" customHeight="1">
      <c r="A43" s="19"/>
      <c r="B43" s="19"/>
      <c r="C43" s="20" t="s">
        <v>99</v>
      </c>
      <c r="D43" s="19" t="s">
        <v>100</v>
      </c>
      <c r="E43" s="13">
        <v>2.000000</v>
      </c>
      <c r="F43" s="13"/>
      <c r="G43" s="13"/>
      <c r="H43" s="14">
        <f ca="1">ROUND(SUM(INDIRECT(ADDRESS(ROW()+(-2), COLUMN()+(1), 1)),INDIRECT(ADDRESS(ROW()+(-12), COLUMN()+(1), 1)),INDIRECT(ADDRESS(ROW()+(-15), COLUMN()+(1), 1))), 2)</f>
        <v>75.670000</v>
      </c>
      <c r="I43" s="14">
        <f ca="1">ROUND(INDIRECT(ADDRESS(ROW()+(0), COLUMN()+(-4), 1))*INDIRECT(ADDRESS(ROW()+(0), COLUMN()+(-1), 1))/100, 2)</f>
        <v>1.510000</v>
      </c>
    </row>
    <row r="44" spans="1:9" ht="13.50" thickBot="1" customHeight="1">
      <c r="A44" s="21" t="s">
        <v>101</v>
      </c>
      <c r="B44" s="21"/>
      <c r="C44" s="22"/>
      <c r="D44" s="23"/>
      <c r="E44" s="24" t="s">
        <v>102</v>
      </c>
      <c r="F44" s="24"/>
      <c r="G44" s="24"/>
      <c r="H44" s="25"/>
      <c r="I44" s="26">
        <f ca="1">ROUND(SUM(INDIRECT(ADDRESS(ROW()+(-1), COLUMN()+(0), 1)),INDIRECT(ADDRESS(ROW()+(-3), COLUMN()+(0), 1)),INDIRECT(ADDRESS(ROW()+(-13), COLUMN()+(0), 1)),INDIRECT(ADDRESS(ROW()+(-16), COLUMN()+(0), 1))), 2)</f>
        <v>77.180000</v>
      </c>
    </row>
    <row r="47" spans="1:9" ht="13.50" thickBot="1" customHeight="1">
      <c r="A47" s="27" t="s">
        <v>103</v>
      </c>
      <c r="B47" s="27"/>
      <c r="C47" s="27"/>
      <c r="D47" s="27"/>
      <c r="E47" s="27"/>
      <c r="F47" s="27" t="s">
        <v>104</v>
      </c>
      <c r="G47" s="27" t="s">
        <v>105</v>
      </c>
      <c r="H47" s="27"/>
      <c r="I47" s="27" t="s">
        <v>106</v>
      </c>
    </row>
    <row r="48" spans="1:9" ht="13.50" thickBot="1" customHeight="1">
      <c r="A48" s="28" t="s">
        <v>107</v>
      </c>
      <c r="B48" s="28"/>
      <c r="C48" s="28"/>
      <c r="D48" s="28"/>
      <c r="E48" s="28"/>
      <c r="F48" s="29">
        <v>1062016.000000</v>
      </c>
      <c r="G48" s="29">
        <v>1062017.000000</v>
      </c>
      <c r="H48" s="29"/>
      <c r="I48" s="29" t="s">
        <v>108</v>
      </c>
    </row>
    <row r="49" spans="1:9" ht="13.50" thickBot="1" customHeight="1">
      <c r="A49" s="30" t="s">
        <v>109</v>
      </c>
      <c r="B49" s="30"/>
      <c r="C49" s="30"/>
      <c r="D49" s="30"/>
      <c r="E49" s="30"/>
      <c r="F49" s="31"/>
      <c r="G49" s="31"/>
      <c r="H49" s="31"/>
      <c r="I49" s="31"/>
    </row>
    <row r="50" spans="1:9" ht="13.50" thickBot="1" customHeight="1">
      <c r="A50" s="28" t="s">
        <v>110</v>
      </c>
      <c r="B50" s="28"/>
      <c r="C50" s="28"/>
      <c r="D50" s="28"/>
      <c r="E50" s="28"/>
      <c r="F50" s="29">
        <v>162011.000000</v>
      </c>
      <c r="G50" s="29">
        <v>162012.000000</v>
      </c>
      <c r="H50" s="29"/>
      <c r="I50" s="29" t="s">
        <v>111</v>
      </c>
    </row>
    <row r="51" spans="1:9" ht="13.50" thickBot="1" customHeight="1">
      <c r="A51" s="30" t="s">
        <v>112</v>
      </c>
      <c r="B51" s="30"/>
      <c r="C51" s="30"/>
      <c r="D51" s="30"/>
      <c r="E51" s="30"/>
      <c r="F51" s="31"/>
      <c r="G51" s="31"/>
      <c r="H51" s="31"/>
      <c r="I51" s="31"/>
    </row>
    <row r="52" spans="1:9" ht="13.50" thickBot="1" customHeight="1">
      <c r="A52" s="28" t="s">
        <v>113</v>
      </c>
      <c r="B52" s="28"/>
      <c r="C52" s="28"/>
      <c r="D52" s="28"/>
      <c r="E52" s="28"/>
      <c r="F52" s="29">
        <v>142010.000000</v>
      </c>
      <c r="G52" s="29">
        <v>1102010.000000</v>
      </c>
      <c r="H52" s="29"/>
      <c r="I52" s="29" t="s">
        <v>114</v>
      </c>
    </row>
    <row r="53" spans="1:9" ht="24.00" thickBot="1" customHeight="1">
      <c r="A53" s="30" t="s">
        <v>115</v>
      </c>
      <c r="B53" s="30"/>
      <c r="C53" s="30"/>
      <c r="D53" s="30"/>
      <c r="E53" s="30"/>
      <c r="F53" s="31"/>
      <c r="G53" s="31"/>
      <c r="H53" s="31"/>
      <c r="I53" s="31"/>
    </row>
    <row r="54" spans="1:9" ht="13.50" thickBot="1" customHeight="1">
      <c r="A54" s="28" t="s">
        <v>116</v>
      </c>
      <c r="B54" s="28"/>
      <c r="C54" s="28"/>
      <c r="D54" s="28"/>
      <c r="E54" s="28"/>
      <c r="F54" s="29">
        <v>112010.000000</v>
      </c>
      <c r="G54" s="29">
        <v>112011.000000</v>
      </c>
      <c r="H54" s="29"/>
      <c r="I54" s="29" t="s">
        <v>117</v>
      </c>
    </row>
    <row r="55" spans="1:9" ht="24.00" thickBot="1" customHeight="1">
      <c r="A55" s="30" t="s">
        <v>118</v>
      </c>
      <c r="B55" s="30"/>
      <c r="C55" s="30"/>
      <c r="D55" s="30"/>
      <c r="E55" s="30"/>
      <c r="F55" s="31"/>
      <c r="G55" s="31"/>
      <c r="H55" s="31"/>
      <c r="I55" s="31"/>
    </row>
    <row r="58" spans="1:1" ht="33.75" thickBot="1" customHeight="1">
      <c r="A58" s="1" t="s">
        <v>119</v>
      </c>
      <c r="B58" s="1"/>
      <c r="C58" s="1"/>
      <c r="D58" s="1"/>
      <c r="E58" s="1"/>
      <c r="F58" s="1"/>
      <c r="G58" s="1"/>
      <c r="H58" s="1"/>
      <c r="I58" s="1"/>
    </row>
    <row r="59" spans="1:1" ht="33.75" thickBot="1" customHeight="1">
      <c r="A59" s="1" t="s">
        <v>120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121</v>
      </c>
      <c r="B60" s="1"/>
      <c r="C60" s="1"/>
      <c r="D60" s="1"/>
      <c r="E60" s="1"/>
      <c r="F60" s="1"/>
      <c r="G60" s="1"/>
      <c r="H60" s="1"/>
      <c r="I60" s="1"/>
    </row>
  </sheetData>
  <mergeCells count="102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G17"/>
    <mergeCell ref="A18:B18"/>
    <mergeCell ref="E18:G18"/>
    <mergeCell ref="A19:B19"/>
    <mergeCell ref="E19:G19"/>
    <mergeCell ref="A20:B20"/>
    <mergeCell ref="E20:G20"/>
    <mergeCell ref="A21:B21"/>
    <mergeCell ref="E21:G21"/>
    <mergeCell ref="A22:B22"/>
    <mergeCell ref="E22:G22"/>
    <mergeCell ref="A23:B23"/>
    <mergeCell ref="E23:G23"/>
    <mergeCell ref="A24:B24"/>
    <mergeCell ref="E24:G24"/>
    <mergeCell ref="A25:B25"/>
    <mergeCell ref="E25:G25"/>
    <mergeCell ref="A26:B26"/>
    <mergeCell ref="E26:G26"/>
    <mergeCell ref="A27:B27"/>
    <mergeCell ref="E27:G27"/>
    <mergeCell ref="A28:B28"/>
    <mergeCell ref="E28:H28"/>
    <mergeCell ref="A29:B29"/>
    <mergeCell ref="D29:G29"/>
    <mergeCell ref="A30:B30"/>
    <mergeCell ref="E30:G30"/>
    <mergeCell ref="A31:B31"/>
    <mergeCell ref="E31:H31"/>
    <mergeCell ref="A32:B32"/>
    <mergeCell ref="D32:G32"/>
    <mergeCell ref="A33:B33"/>
    <mergeCell ref="E33:G33"/>
    <mergeCell ref="A34:B34"/>
    <mergeCell ref="E34:G34"/>
    <mergeCell ref="A35:B35"/>
    <mergeCell ref="E35:G35"/>
    <mergeCell ref="A36:B36"/>
    <mergeCell ref="E36:G36"/>
    <mergeCell ref="A37:B37"/>
    <mergeCell ref="E37:G37"/>
    <mergeCell ref="A38:B38"/>
    <mergeCell ref="E38:G38"/>
    <mergeCell ref="A39:B39"/>
    <mergeCell ref="E39:G39"/>
    <mergeCell ref="A40:B40"/>
    <mergeCell ref="E40:G40"/>
    <mergeCell ref="A41:B41"/>
    <mergeCell ref="E41:H41"/>
    <mergeCell ref="A42:B42"/>
    <mergeCell ref="D42:G42"/>
    <mergeCell ref="A43:B43"/>
    <mergeCell ref="E43:G43"/>
    <mergeCell ref="A44:D44"/>
    <mergeCell ref="E44:H44"/>
    <mergeCell ref="A47:E47"/>
    <mergeCell ref="G47:H47"/>
    <mergeCell ref="A48:E48"/>
    <mergeCell ref="F48:F49"/>
    <mergeCell ref="G48:H49"/>
    <mergeCell ref="I48:I49"/>
    <mergeCell ref="A49:E49"/>
    <mergeCell ref="A50:E50"/>
    <mergeCell ref="F50:F51"/>
    <mergeCell ref="G50:H51"/>
    <mergeCell ref="I50:I51"/>
    <mergeCell ref="A51:E51"/>
    <mergeCell ref="A52:E52"/>
    <mergeCell ref="F52:F53"/>
    <mergeCell ref="G52:H53"/>
    <mergeCell ref="I52:I53"/>
    <mergeCell ref="A53:E53"/>
    <mergeCell ref="A54:E54"/>
    <mergeCell ref="F54:F55"/>
    <mergeCell ref="G54:H55"/>
    <mergeCell ref="I54:I55"/>
    <mergeCell ref="A55:E55"/>
    <mergeCell ref="A58:I58"/>
    <mergeCell ref="A59:I59"/>
    <mergeCell ref="A60:I60"/>
  </mergeCells>
  <pageMargins left="0.620079" right="0.472441" top="0.472441" bottom="0.472441" header="0.0" footer="0.0"/>
  <pageSetup paperSize="9" orientation="portrait"/>
  <rowBreaks count="0" manualBreakCount="0">
    </rowBreaks>
</worksheet>
</file>